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7" i="1" l="1"/>
  <c r="B87" i="1"/>
  <c r="C86" i="1"/>
  <c r="C85" i="1"/>
  <c r="C84" i="1"/>
  <c r="C83" i="1"/>
  <c r="C69" i="1"/>
  <c r="B69" i="1"/>
  <c r="C68" i="1"/>
  <c r="C67" i="1"/>
  <c r="C66" i="1"/>
  <c r="C65" i="1"/>
  <c r="C64" i="1"/>
  <c r="C63" i="1"/>
  <c r="C62" i="1"/>
  <c r="Q48" i="1"/>
  <c r="C46" i="1"/>
  <c r="B46" i="1"/>
  <c r="C45" i="1"/>
  <c r="C44" i="1"/>
  <c r="C43" i="1"/>
  <c r="C32" i="1"/>
  <c r="B32" i="1"/>
  <c r="Q31" i="1"/>
  <c r="C31" i="1"/>
  <c r="C30" i="1"/>
  <c r="C29" i="1"/>
  <c r="C28" i="1"/>
  <c r="C27" i="1"/>
  <c r="C26" i="1"/>
  <c r="C25" i="1"/>
  <c r="C24" i="1"/>
  <c r="B13" i="1"/>
  <c r="C12" i="1"/>
  <c r="C11" i="1"/>
  <c r="C10" i="1"/>
  <c r="C9" i="1"/>
  <c r="C8" i="1"/>
  <c r="C7" i="1"/>
  <c r="C6" i="1"/>
  <c r="C13" i="1" s="1"/>
  <c r="C5" i="1"/>
  <c r="C4" i="1"/>
  <c r="C3" i="1"/>
</calcChain>
</file>

<file path=xl/sharedStrings.xml><?xml version="1.0" encoding="utf-8"?>
<sst xmlns="http://schemas.openxmlformats.org/spreadsheetml/2006/main" count="73" uniqueCount="59">
  <si>
    <t>单位</t>
    <phoneticPr fontId="1" type="noConversion"/>
  </si>
  <si>
    <t>数量</t>
    <phoneticPr fontId="1" type="noConversion"/>
  </si>
  <si>
    <t>占比</t>
    <phoneticPr fontId="1" type="noConversion"/>
  </si>
  <si>
    <t>银行</t>
    <phoneticPr fontId="1" type="noConversion"/>
  </si>
  <si>
    <t>保险公司</t>
    <phoneticPr fontId="1" type="noConversion"/>
  </si>
  <si>
    <t>信用合作社</t>
    <phoneticPr fontId="1" type="noConversion"/>
  </si>
  <si>
    <t>证券公司</t>
    <phoneticPr fontId="1" type="noConversion"/>
  </si>
  <si>
    <t>支付公司</t>
    <phoneticPr fontId="1" type="noConversion"/>
  </si>
  <si>
    <t>期货公司</t>
    <phoneticPr fontId="1" type="noConversion"/>
  </si>
  <si>
    <t>金融公司</t>
    <phoneticPr fontId="1" type="noConversion"/>
  </si>
  <si>
    <t xml:space="preserve"> </t>
    <phoneticPr fontId="1" type="noConversion"/>
  </si>
  <si>
    <t>财务公司</t>
    <phoneticPr fontId="1" type="noConversion"/>
  </si>
  <si>
    <t>信托公司</t>
    <phoneticPr fontId="1" type="noConversion"/>
  </si>
  <si>
    <t>其它公司</t>
    <phoneticPr fontId="1" type="noConversion"/>
  </si>
  <si>
    <t>合计</t>
    <phoneticPr fontId="1" type="noConversion"/>
  </si>
  <si>
    <t>名称</t>
    <phoneticPr fontId="1" type="noConversion"/>
  </si>
  <si>
    <t>全国性股份制银行</t>
    <phoneticPr fontId="1" type="noConversion"/>
  </si>
  <si>
    <t>农村商业银行</t>
    <phoneticPr fontId="1" type="noConversion"/>
  </si>
  <si>
    <t>工商</t>
    <phoneticPr fontId="1" type="noConversion"/>
  </si>
  <si>
    <t>五大行</t>
    <phoneticPr fontId="1" type="noConversion"/>
  </si>
  <si>
    <t>农业</t>
    <phoneticPr fontId="1" type="noConversion"/>
  </si>
  <si>
    <t>中国邮政储蓄银行</t>
    <phoneticPr fontId="1" type="noConversion"/>
  </si>
  <si>
    <t>中国银行</t>
    <phoneticPr fontId="1" type="noConversion"/>
  </si>
  <si>
    <t>村镇银行</t>
    <phoneticPr fontId="1" type="noConversion"/>
  </si>
  <si>
    <t>建设</t>
    <phoneticPr fontId="1" type="noConversion"/>
  </si>
  <si>
    <t>城市商业银行</t>
    <phoneticPr fontId="1" type="noConversion"/>
  </si>
  <si>
    <t>交通</t>
    <phoneticPr fontId="1" type="noConversion"/>
  </si>
  <si>
    <t>外资银行</t>
    <phoneticPr fontId="1" type="noConversion"/>
  </si>
  <si>
    <t>政策性银行</t>
    <phoneticPr fontId="1" type="noConversion"/>
  </si>
  <si>
    <t>邮政储蓄</t>
    <phoneticPr fontId="1" type="noConversion"/>
  </si>
  <si>
    <t>农商行</t>
    <phoneticPr fontId="1" type="noConversion"/>
  </si>
  <si>
    <t>浦发</t>
    <phoneticPr fontId="1" type="noConversion"/>
  </si>
  <si>
    <t>兴业</t>
    <phoneticPr fontId="1" type="noConversion"/>
  </si>
  <si>
    <t>恒丰</t>
    <phoneticPr fontId="1" type="noConversion"/>
  </si>
  <si>
    <t>平安</t>
    <phoneticPr fontId="1" type="noConversion"/>
  </si>
  <si>
    <t>广发</t>
    <phoneticPr fontId="1" type="noConversion"/>
  </si>
  <si>
    <t>中信</t>
    <phoneticPr fontId="1" type="noConversion"/>
  </si>
  <si>
    <t>招商</t>
    <phoneticPr fontId="1" type="noConversion"/>
  </si>
  <si>
    <t>人寿保险</t>
    <phoneticPr fontId="1" type="noConversion"/>
  </si>
  <si>
    <t>民生</t>
    <phoneticPr fontId="1" type="noConversion"/>
  </si>
  <si>
    <t>财产保险</t>
    <phoneticPr fontId="1" type="noConversion"/>
  </si>
  <si>
    <t>浙商</t>
    <phoneticPr fontId="1" type="noConversion"/>
  </si>
  <si>
    <t>其它</t>
    <phoneticPr fontId="1" type="noConversion"/>
  </si>
  <si>
    <t>渤海</t>
    <phoneticPr fontId="1" type="noConversion"/>
  </si>
  <si>
    <t>华夏</t>
    <phoneticPr fontId="1" type="noConversion"/>
  </si>
  <si>
    <t>光大</t>
    <phoneticPr fontId="1" type="noConversion"/>
  </si>
  <si>
    <t>（一）未按照规定履行客户身份识别义务的； （二）未按照规定保存客户身份资料和交易记录的； （三）未按照规定报送大额交易报告或者可疑交易报告的； （四）与身份不明的客户进行交易或者为客户开立匿名账户、假名账户的； （五）违反保密规定，泄露有关信息的； （六）拒绝、阻碍反洗钱检查、调查的； （七）拒绝提供调查材料或者故意提供虚假材料的。</t>
    <phoneticPr fontId="1" type="noConversion"/>
  </si>
  <si>
    <t>未按照规定履行客户身份识别义务的</t>
  </si>
  <si>
    <t>未按照规定保存客户身份资料和交易记录的</t>
  </si>
  <si>
    <t>未按照规定报送大额交易报告或者可疑交易报告的</t>
  </si>
  <si>
    <t>与身份不明的客户进行交易或者为客户开立匿名账户、假名账户的</t>
  </si>
  <si>
    <t>违反保密规定，泄露有关信息的</t>
  </si>
  <si>
    <t>拒绝、阻碍反洗钱检查、调查的</t>
  </si>
  <si>
    <t>未列明具体原因</t>
    <phoneticPr fontId="1" type="noConversion"/>
  </si>
  <si>
    <t>违反1项</t>
    <phoneticPr fontId="1" type="noConversion"/>
  </si>
  <si>
    <t>违反2项</t>
    <phoneticPr fontId="1" type="noConversion"/>
  </si>
  <si>
    <t>违反3项</t>
    <phoneticPr fontId="1" type="noConversion"/>
  </si>
  <si>
    <t>违反4项</t>
    <phoneticPr fontId="1" type="noConversion"/>
  </si>
  <si>
    <t>2018年1月-2019年4月针对银证保金融机构反洗钱处罚情况统计分析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</si>
</sst>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.5"/>
      <color theme="1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0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[1]Sheet2!$C$22</c:f>
              <c:strCache>
                <c:ptCount val="1"/>
                <c:pt idx="0">
                  <c:v>占比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23-46F5-B3D8-775B3DC1D7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723-46F5-B3D8-775B3DC1D7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723-46F5-B3D8-775B3DC1D7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723-46F5-B3D8-775B3DC1D72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723-46F5-B3D8-775B3DC1D72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723-46F5-B3D8-775B3DC1D72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723-46F5-B3D8-775B3DC1D72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723-46F5-B3D8-775B3DC1D72E}"/>
              </c:ext>
            </c:extLst>
          </c:dPt>
          <c:dLbls>
            <c:dLbl>
              <c:idx val="7"/>
              <c:layout>
                <c:manualLayout>
                  <c:x val="0.20202972712139858"/>
                  <c:y val="-6.469527198898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23-46F5-B3D8-775B3DC1D7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[1]Sheet2!$A$23:$A$30</c:f>
              <c:strCache>
                <c:ptCount val="8"/>
                <c:pt idx="0">
                  <c:v>全国性股份制银行</c:v>
                </c:pt>
                <c:pt idx="1">
                  <c:v>农村商业银行</c:v>
                </c:pt>
                <c:pt idx="2">
                  <c:v>五大行</c:v>
                </c:pt>
                <c:pt idx="3">
                  <c:v>中国邮政储蓄银行</c:v>
                </c:pt>
                <c:pt idx="4">
                  <c:v>村镇银行</c:v>
                </c:pt>
                <c:pt idx="5">
                  <c:v>城市商业银行</c:v>
                </c:pt>
                <c:pt idx="6">
                  <c:v>外资银行</c:v>
                </c:pt>
                <c:pt idx="7">
                  <c:v>政策性银行</c:v>
                </c:pt>
              </c:strCache>
            </c:strRef>
          </c:cat>
          <c:val>
            <c:numRef>
              <c:f>[1]Sheet2!$C$23:$C$30</c:f>
              <c:numCache>
                <c:formatCode>General</c:formatCode>
                <c:ptCount val="8"/>
                <c:pt idx="0">
                  <c:v>0.28888888888888886</c:v>
                </c:pt>
                <c:pt idx="1">
                  <c:v>0.24</c:v>
                </c:pt>
                <c:pt idx="2">
                  <c:v>0.20444444444444446</c:v>
                </c:pt>
                <c:pt idx="3">
                  <c:v>8.8888888888888892E-2</c:v>
                </c:pt>
                <c:pt idx="4">
                  <c:v>0.08</c:v>
                </c:pt>
                <c:pt idx="5">
                  <c:v>0.2088888888888889</c:v>
                </c:pt>
                <c:pt idx="6">
                  <c:v>1.3333333333333334E-2</c:v>
                </c:pt>
                <c:pt idx="7">
                  <c:v>1.3333333333333334E-2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723-46F5-B3D8-775B3DC1D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[1]Sheet2!$B$22</c15:sqref>
                        </c15:formulaRef>
                      </c:ext>
                    </c:extLst>
                    <c:strCache>
                      <c:ptCount val="1"/>
                      <c:pt idx="0">
                        <c:v>数量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2-C723-46F5-B3D8-775B3DC1D72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4-C723-46F5-B3D8-775B3DC1D72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6-C723-46F5-B3D8-775B3DC1D72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8-C723-46F5-B3D8-775B3DC1D72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A-C723-46F5-B3D8-775B3DC1D72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C-C723-46F5-B3D8-775B3DC1D72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E-C723-46F5-B3D8-775B3DC1D72E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0-C723-46F5-B3D8-775B3DC1D72E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[1]Sheet2!$A$23:$A$30</c15:sqref>
                        </c15:formulaRef>
                      </c:ext>
                    </c:extLst>
                    <c:strCache>
                      <c:ptCount val="8"/>
                      <c:pt idx="0">
                        <c:v>全国性股份制银行</c:v>
                      </c:pt>
                      <c:pt idx="1">
                        <c:v>农村商业银行</c:v>
                      </c:pt>
                      <c:pt idx="2">
                        <c:v>五大行</c:v>
                      </c:pt>
                      <c:pt idx="3">
                        <c:v>中国邮政储蓄银行</c:v>
                      </c:pt>
                      <c:pt idx="4">
                        <c:v>村镇银行</c:v>
                      </c:pt>
                      <c:pt idx="5">
                        <c:v>城市商业银行</c:v>
                      </c:pt>
                      <c:pt idx="6">
                        <c:v>外资银行</c:v>
                      </c:pt>
                      <c:pt idx="7">
                        <c:v>政策性银行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[1]Sheet2!$B$23:$B$30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65</c:v>
                      </c:pt>
                      <c:pt idx="1">
                        <c:v>54</c:v>
                      </c:pt>
                      <c:pt idx="2">
                        <c:v>46</c:v>
                      </c:pt>
                      <c:pt idx="3">
                        <c:v>20</c:v>
                      </c:pt>
                      <c:pt idx="4">
                        <c:v>18</c:v>
                      </c:pt>
                      <c:pt idx="5">
                        <c:v>47</c:v>
                      </c:pt>
                      <c:pt idx="6">
                        <c:v>3</c:v>
                      </c:pt>
                      <c:pt idx="7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1-C723-46F5-B3D8-775B3DC1D72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[1]Sheet2!$C$1</c:f>
              <c:strCache>
                <c:ptCount val="1"/>
                <c:pt idx="0">
                  <c:v>占比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F9-4C31-85B7-4C38850A38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F9-4C31-85B7-4C38850A38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F9-4C31-85B7-4C38850A38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F9-4C31-85B7-4C38850A38C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9F9-4C31-85B7-4C38850A38C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9F9-4C31-85B7-4C38850A38C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9F9-4C31-85B7-4C38850A38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9F9-4C31-85B7-4C38850A38C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9F9-4C31-85B7-4C38850A38C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9F9-4C31-85B7-4C38850A38C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9F9-4C31-85B7-4C38850A38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[1]Sheet2!$A$2:$A$12</c:f>
              <c:strCache>
                <c:ptCount val="11"/>
                <c:pt idx="0">
                  <c:v>银行</c:v>
                </c:pt>
                <c:pt idx="1">
                  <c:v>保险公司</c:v>
                </c:pt>
                <c:pt idx="2">
                  <c:v>信用合作社</c:v>
                </c:pt>
                <c:pt idx="3">
                  <c:v>证券公司</c:v>
                </c:pt>
                <c:pt idx="4">
                  <c:v>支付公司</c:v>
                </c:pt>
                <c:pt idx="5">
                  <c:v>期货公司</c:v>
                </c:pt>
                <c:pt idx="6">
                  <c:v>金融公司</c:v>
                </c:pt>
                <c:pt idx="7">
                  <c:v>财务公司</c:v>
                </c:pt>
                <c:pt idx="8">
                  <c:v>信托公司</c:v>
                </c:pt>
                <c:pt idx="9">
                  <c:v>其它公司</c:v>
                </c:pt>
                <c:pt idx="10">
                  <c:v>合计</c:v>
                </c:pt>
              </c:strCache>
            </c:strRef>
          </c:cat>
          <c:val>
            <c:numRef>
              <c:f>[1]Sheet2!$C$2:$C$12</c:f>
              <c:numCache>
                <c:formatCode>General</c:formatCode>
                <c:ptCount val="11"/>
                <c:pt idx="0">
                  <c:v>0.61835748792270528</c:v>
                </c:pt>
                <c:pt idx="1">
                  <c:v>0.20531400966183574</c:v>
                </c:pt>
                <c:pt idx="2">
                  <c:v>7.4879227053140096E-2</c:v>
                </c:pt>
                <c:pt idx="3">
                  <c:v>5.5555555555555552E-2</c:v>
                </c:pt>
                <c:pt idx="4">
                  <c:v>1.6908212560386472E-2</c:v>
                </c:pt>
                <c:pt idx="5">
                  <c:v>9.6618357487922701E-3</c:v>
                </c:pt>
                <c:pt idx="6">
                  <c:v>4.830917874396135E-3</c:v>
                </c:pt>
                <c:pt idx="7">
                  <c:v>4.830917874396135E-3</c:v>
                </c:pt>
                <c:pt idx="8">
                  <c:v>2.4154589371980675E-3</c:v>
                </c:pt>
                <c:pt idx="9">
                  <c:v>7.246376811594203E-3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C9F9-4C31-85B7-4C38850A3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[1]Sheet2!$B$1</c15:sqref>
                        </c15:formulaRef>
                      </c:ext>
                    </c:extLst>
                    <c:strCache>
                      <c:ptCount val="1"/>
                      <c:pt idx="0">
                        <c:v>数量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8-C9F9-4C31-85B7-4C38850A38C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A-C9F9-4C31-85B7-4C38850A38C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C-C9F9-4C31-85B7-4C38850A38C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E-C9F9-4C31-85B7-4C38850A38CD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0-C9F9-4C31-85B7-4C38850A38CD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2-C9F9-4C31-85B7-4C38850A38CD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4-C9F9-4C31-85B7-4C38850A38C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6-C9F9-4C31-85B7-4C38850A38C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8-C9F9-4C31-85B7-4C38850A38C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A-C9F9-4C31-85B7-4C38850A38C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C-C9F9-4C31-85B7-4C38850A38CD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[1]Sheet2!$A$2:$A$12</c15:sqref>
                        </c15:formulaRef>
                      </c:ext>
                    </c:extLst>
                    <c:strCache>
                      <c:ptCount val="11"/>
                      <c:pt idx="0">
                        <c:v>银行</c:v>
                      </c:pt>
                      <c:pt idx="1">
                        <c:v>保险公司</c:v>
                      </c:pt>
                      <c:pt idx="2">
                        <c:v>信用合作社</c:v>
                      </c:pt>
                      <c:pt idx="3">
                        <c:v>证券公司</c:v>
                      </c:pt>
                      <c:pt idx="4">
                        <c:v>支付公司</c:v>
                      </c:pt>
                      <c:pt idx="5">
                        <c:v>期货公司</c:v>
                      </c:pt>
                      <c:pt idx="6">
                        <c:v>金融公司</c:v>
                      </c:pt>
                      <c:pt idx="7">
                        <c:v>财务公司</c:v>
                      </c:pt>
                      <c:pt idx="8">
                        <c:v>信托公司</c:v>
                      </c:pt>
                      <c:pt idx="9">
                        <c:v>其它公司</c:v>
                      </c:pt>
                      <c:pt idx="10">
                        <c:v>合计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[1]Sheet2!$B$2:$B$12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256</c:v>
                      </c:pt>
                      <c:pt idx="1">
                        <c:v>85</c:v>
                      </c:pt>
                      <c:pt idx="2">
                        <c:v>31</c:v>
                      </c:pt>
                      <c:pt idx="3">
                        <c:v>23</c:v>
                      </c:pt>
                      <c:pt idx="4">
                        <c:v>7</c:v>
                      </c:pt>
                      <c:pt idx="5">
                        <c:v>4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</c:v>
                      </c:pt>
                      <c:pt idx="9">
                        <c:v>3</c:v>
                      </c:pt>
                      <c:pt idx="10">
                        <c:v>414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D-C9F9-4C31-85B7-4C38850A38C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占比</a:t>
            </a:r>
            <a:endParaRPr 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0D-4563-A76C-5713EFF9AF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0D-4563-A76C-5713EFF9AF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0D-4563-A76C-5713EFF9AF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00D-4563-A76C-5713EFF9AFB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00D-4563-A76C-5713EFF9AFB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00D-4563-A76C-5713EFF9AFB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00D-4563-A76C-5713EFF9AFB1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0872EEF4-93A9-44EA-9953-B60D65DAE846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00D-4563-A76C-5713EFF9AFB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2C446DC-6F89-463E-9EFD-3907E95461C5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00D-4563-A76C-5713EFF9AFB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E485048-1CF8-48D2-BBFD-3F1C39CE9941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00D-4563-A76C-5713EFF9AFB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C65A463-9C78-45BC-BBC2-9EE0E617A530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00D-4563-A76C-5713EFF9AFB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6439F87-9C3D-48A7-8534-B59D21B6CD34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00D-4563-A76C-5713EFF9AFB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FC99AB2-E88A-40BB-8CBB-2DEF92182561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F00D-4563-A76C-5713EFF9AFB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E83FE5D-9339-4C1A-8725-78B544D74D31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F00D-4563-A76C-5713EFF9AF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[1]Sheet2!$A$61:$A$67</c:f>
              <c:strCache>
                <c:ptCount val="7"/>
                <c:pt idx="0">
                  <c:v>未按照规定履行客户身份识别义务的</c:v>
                </c:pt>
                <c:pt idx="1">
                  <c:v>未按照规定保存客户身份资料和交易记录的</c:v>
                </c:pt>
                <c:pt idx="2">
                  <c:v>未按照规定报送大额交易报告或者可疑交易报告的</c:v>
                </c:pt>
                <c:pt idx="3">
                  <c:v>与身份不明的客户进行交易或者为客户开立匿名账户、假名账户的</c:v>
                </c:pt>
                <c:pt idx="4">
                  <c:v>违反保密规定，泄露有关信息的</c:v>
                </c:pt>
                <c:pt idx="5">
                  <c:v>拒绝、阻碍反洗钱检查、调查的</c:v>
                </c:pt>
                <c:pt idx="6">
                  <c:v>未列明具体原因</c:v>
                </c:pt>
              </c:strCache>
            </c:strRef>
          </c:cat>
          <c:val>
            <c:numRef>
              <c:f>[1]Sheet2!$B$61:$B$67</c:f>
              <c:numCache>
                <c:formatCode>General</c:formatCode>
                <c:ptCount val="7"/>
                <c:pt idx="0">
                  <c:v>295</c:v>
                </c:pt>
                <c:pt idx="1">
                  <c:v>48</c:v>
                </c:pt>
                <c:pt idx="2">
                  <c:v>66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83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[1]Sheet2!$C$61:$C$67</c15:f>
                <c15:dlblRangeCache>
                  <c:ptCount val="7"/>
                  <c:pt idx="0">
                    <c:v>58.65%</c:v>
                  </c:pt>
                  <c:pt idx="1">
                    <c:v>9.54%</c:v>
                  </c:pt>
                  <c:pt idx="2">
                    <c:v>13.12%</c:v>
                  </c:pt>
                  <c:pt idx="3">
                    <c:v>1.39%</c:v>
                  </c:pt>
                  <c:pt idx="4">
                    <c:v>0.60%</c:v>
                  </c:pt>
                  <c:pt idx="5">
                    <c:v>0.20%</c:v>
                  </c:pt>
                  <c:pt idx="6">
                    <c:v>16.50%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F00D-4563-A76C-5713EFF9AFB1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00D-4563-A76C-5713EFF9AF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F00D-4563-A76C-5713EFF9AF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F00D-4563-A76C-5713EFF9AF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F00D-4563-A76C-5713EFF9AFB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F00D-4563-A76C-5713EFF9AFB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F00D-4563-A76C-5713EFF9AFB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F00D-4563-A76C-5713EFF9AFB1}"/>
              </c:ext>
            </c:extLst>
          </c:dPt>
          <c:cat>
            <c:strRef>
              <c:f>[1]Sheet2!$A$61:$A$67</c:f>
              <c:strCache>
                <c:ptCount val="7"/>
                <c:pt idx="0">
                  <c:v>未按照规定履行客户身份识别义务的</c:v>
                </c:pt>
                <c:pt idx="1">
                  <c:v>未按照规定保存客户身份资料和交易记录的</c:v>
                </c:pt>
                <c:pt idx="2">
                  <c:v>未按照规定报送大额交易报告或者可疑交易报告的</c:v>
                </c:pt>
                <c:pt idx="3">
                  <c:v>与身份不明的客户进行交易或者为客户开立匿名账户、假名账户的</c:v>
                </c:pt>
                <c:pt idx="4">
                  <c:v>违反保密规定，泄露有关信息的</c:v>
                </c:pt>
                <c:pt idx="5">
                  <c:v>拒绝、阻碍反洗钱检查、调查的</c:v>
                </c:pt>
                <c:pt idx="6">
                  <c:v>未列明具体原因</c:v>
                </c:pt>
              </c:strCache>
            </c:strRef>
          </c:cat>
          <c:val>
            <c:numRef>
              <c:f>[1]Sheet2!$C$61:$C$67</c:f>
              <c:numCache>
                <c:formatCode>General</c:formatCode>
                <c:ptCount val="7"/>
                <c:pt idx="0">
                  <c:v>0.58648111332007957</c:v>
                </c:pt>
                <c:pt idx="1">
                  <c:v>9.5427435387673953E-2</c:v>
                </c:pt>
                <c:pt idx="2">
                  <c:v>0.1312127236580517</c:v>
                </c:pt>
                <c:pt idx="3">
                  <c:v>1.3916500994035786E-2</c:v>
                </c:pt>
                <c:pt idx="4">
                  <c:v>5.9642147117296221E-3</c:v>
                </c:pt>
                <c:pt idx="5">
                  <c:v>1.9880715705765406E-3</c:v>
                </c:pt>
                <c:pt idx="6">
                  <c:v>0.16500994035785288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F00D-4563-A76C-5713EFF9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31-4537-B4A6-2DEAF46112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31-4537-B4A6-2DEAF46112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31-4537-B4A6-2DEAF46112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231-4537-B4A6-2DEAF46112C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231-4537-B4A6-2DEAF46112C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231-4537-B4A6-2DEAF46112C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231-4537-B4A6-2DEAF46112C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231-4537-B4A6-2DEAF46112C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231-4537-B4A6-2DEAF46112C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231-4537-B4A6-2DEAF46112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[1]Sheet2!$A$2:$A$11</c:f>
              <c:strCache>
                <c:ptCount val="10"/>
                <c:pt idx="0">
                  <c:v>银行</c:v>
                </c:pt>
                <c:pt idx="1">
                  <c:v>保险公司</c:v>
                </c:pt>
                <c:pt idx="2">
                  <c:v>信用合作社</c:v>
                </c:pt>
                <c:pt idx="3">
                  <c:v>证券公司</c:v>
                </c:pt>
                <c:pt idx="4">
                  <c:v>支付公司</c:v>
                </c:pt>
                <c:pt idx="5">
                  <c:v>期货公司</c:v>
                </c:pt>
                <c:pt idx="6">
                  <c:v>金融公司</c:v>
                </c:pt>
                <c:pt idx="7">
                  <c:v>财务公司</c:v>
                </c:pt>
                <c:pt idx="8">
                  <c:v>信托公司</c:v>
                </c:pt>
                <c:pt idx="9">
                  <c:v>其它公司</c:v>
                </c:pt>
              </c:strCache>
            </c:strRef>
          </c:cat>
          <c:val>
            <c:numRef>
              <c:f>[1]Sheet2!$C$2:$C$11</c:f>
              <c:numCache>
                <c:formatCode>General</c:formatCode>
                <c:ptCount val="10"/>
                <c:pt idx="0">
                  <c:v>0.61835748792270528</c:v>
                </c:pt>
                <c:pt idx="1">
                  <c:v>0.20531400966183574</c:v>
                </c:pt>
                <c:pt idx="2">
                  <c:v>7.4879227053140096E-2</c:v>
                </c:pt>
                <c:pt idx="3">
                  <c:v>5.5555555555555552E-2</c:v>
                </c:pt>
                <c:pt idx="4">
                  <c:v>1.6908212560386472E-2</c:v>
                </c:pt>
                <c:pt idx="5">
                  <c:v>9.6618357487922701E-3</c:v>
                </c:pt>
                <c:pt idx="6">
                  <c:v>4.830917874396135E-3</c:v>
                </c:pt>
                <c:pt idx="7">
                  <c:v>4.830917874396135E-3</c:v>
                </c:pt>
                <c:pt idx="8">
                  <c:v>2.4154589371980675E-3</c:v>
                </c:pt>
                <c:pt idx="9">
                  <c:v>7.246376811594203E-3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231-4537-B4A6-2DEAF4611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6-3231-4537-B4A6-2DEAF46112C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8-3231-4537-B4A6-2DEAF46112C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A-3231-4537-B4A6-2DEAF46112C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C-3231-4537-B4A6-2DEAF46112C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E-3231-4537-B4A6-2DEAF46112C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0-3231-4537-B4A6-2DEAF46112C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2-3231-4537-B4A6-2DEAF46112CE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4-3231-4537-B4A6-2DEAF46112C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6-3231-4537-B4A6-2DEAF46112C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8-3231-4537-B4A6-2DEAF46112CE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zh-CN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[1]Sheet2!$A$2:$A$11</c15:sqref>
                        </c15:formulaRef>
                      </c:ext>
                    </c:extLst>
                    <c:strCache>
                      <c:ptCount val="10"/>
                      <c:pt idx="0">
                        <c:v>银行</c:v>
                      </c:pt>
                      <c:pt idx="1">
                        <c:v>保险公司</c:v>
                      </c:pt>
                      <c:pt idx="2">
                        <c:v>信用合作社</c:v>
                      </c:pt>
                      <c:pt idx="3">
                        <c:v>证券公司</c:v>
                      </c:pt>
                      <c:pt idx="4">
                        <c:v>支付公司</c:v>
                      </c:pt>
                      <c:pt idx="5">
                        <c:v>期货公司</c:v>
                      </c:pt>
                      <c:pt idx="6">
                        <c:v>金融公司</c:v>
                      </c:pt>
                      <c:pt idx="7">
                        <c:v>财务公司</c:v>
                      </c:pt>
                      <c:pt idx="8">
                        <c:v>信托公司</c:v>
                      </c:pt>
                      <c:pt idx="9">
                        <c:v>其它公司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[1]Sheet2!$B$2:$B$11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256</c:v>
                      </c:pt>
                      <c:pt idx="1">
                        <c:v>85</c:v>
                      </c:pt>
                      <c:pt idx="2">
                        <c:v>31</c:v>
                      </c:pt>
                      <c:pt idx="3">
                        <c:v>23</c:v>
                      </c:pt>
                      <c:pt idx="4">
                        <c:v>7</c:v>
                      </c:pt>
                      <c:pt idx="5">
                        <c:v>4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</c:v>
                      </c:pt>
                      <c:pt idx="9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9-3231-4537-B4A6-2DEAF46112C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[1]Sheet2!$B$41</c:f>
              <c:strCache>
                <c:ptCount val="1"/>
                <c:pt idx="0">
                  <c:v>数量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EE-48F0-8550-F06268342B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EE-48F0-8550-F06268342B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EE-48F0-8550-F06268342BDD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1C2FA63B-B73A-4060-9736-6AF3B98D85CE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3EE-48F0-8550-F06268342BD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BFE9AB7-D179-4C0E-B1B0-A6B34147B26C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3EE-48F0-8550-F06268342BD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43BC173-5FE5-48BE-9072-A83154301719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3EE-48F0-8550-F06268342B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[1]Sheet2!$A$42:$A$44</c:f>
              <c:strCache>
                <c:ptCount val="3"/>
                <c:pt idx="0">
                  <c:v>人寿保险</c:v>
                </c:pt>
                <c:pt idx="1">
                  <c:v>财产保险</c:v>
                </c:pt>
                <c:pt idx="2">
                  <c:v>其它</c:v>
                </c:pt>
              </c:strCache>
            </c:strRef>
          </c:cat>
          <c:val>
            <c:numRef>
              <c:f>[1]Sheet2!$B$42:$B$44</c:f>
              <c:numCache>
                <c:formatCode>General</c:formatCode>
                <c:ptCount val="3"/>
                <c:pt idx="0">
                  <c:v>59</c:v>
                </c:pt>
                <c:pt idx="1">
                  <c:v>23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[1]Sheet2!$C$42:$C$44</c15:f>
                <c15:dlblRangeCache>
                  <c:ptCount val="3"/>
                  <c:pt idx="0">
                    <c:v>69.41%</c:v>
                  </c:pt>
                  <c:pt idx="1">
                    <c:v>27.06%</c:v>
                  </c:pt>
                  <c:pt idx="2">
                    <c:v>3.53%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C3EE-48F0-8550-F06268342BDD}"/>
            </c:ext>
          </c:extLst>
        </c:ser>
        <c:ser>
          <c:idx val="1"/>
          <c:order val="1"/>
          <c:tx>
            <c:strRef>
              <c:f>[1]Sheet2!$C$41</c:f>
              <c:strCache>
                <c:ptCount val="1"/>
                <c:pt idx="0">
                  <c:v>占比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3EE-48F0-8550-F06268342B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3EE-48F0-8550-F06268342B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3EE-48F0-8550-F06268342B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[1]Sheet2!$A$42:$A$44</c:f>
              <c:strCache>
                <c:ptCount val="3"/>
                <c:pt idx="0">
                  <c:v>人寿保险</c:v>
                </c:pt>
                <c:pt idx="1">
                  <c:v>财产保险</c:v>
                </c:pt>
                <c:pt idx="2">
                  <c:v>其它</c:v>
                </c:pt>
              </c:strCache>
            </c:strRef>
          </c:cat>
          <c:val>
            <c:numRef>
              <c:f>[1]Sheet2!$C$42:$C$44</c:f>
              <c:numCache>
                <c:formatCode>General</c:formatCode>
                <c:ptCount val="3"/>
                <c:pt idx="0">
                  <c:v>0.69411764705882351</c:v>
                </c:pt>
                <c:pt idx="1">
                  <c:v>0.27058823529411763</c:v>
                </c:pt>
                <c:pt idx="2">
                  <c:v>3.5294117647058823E-2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3EE-48F0-8550-F06268342BD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62A-41C8-95C7-458348D825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62A-41C8-95C7-458348D825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62A-41C8-95C7-458348D825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62A-41C8-95C7-458348D8257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F19CB479-54BF-4E08-8C22-6FB91DCDB120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62A-41C8-95C7-458348D8257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1A40323-44DC-478D-974E-07F54CF97291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62A-41C8-95C7-458348D8257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EC60374-2A86-4701-8A90-AE66B51EB787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62A-41C8-95C7-458348D8257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D7D5C65-7043-46CB-A713-375A0C73B94C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62A-41C8-95C7-458348D825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[1]Sheet2!$A$82:$A$85</c:f>
              <c:strCache>
                <c:ptCount val="4"/>
                <c:pt idx="0">
                  <c:v>违反1项</c:v>
                </c:pt>
                <c:pt idx="1">
                  <c:v>违反2项</c:v>
                </c:pt>
                <c:pt idx="2">
                  <c:v>违反3项</c:v>
                </c:pt>
                <c:pt idx="3">
                  <c:v>违反4项</c:v>
                </c:pt>
              </c:strCache>
            </c:strRef>
          </c:cat>
          <c:val>
            <c:numRef>
              <c:f>[1]Sheet2!$B$82:$B$85</c:f>
              <c:numCache>
                <c:formatCode>General</c:formatCode>
                <c:ptCount val="4"/>
                <c:pt idx="0">
                  <c:v>215</c:v>
                </c:pt>
                <c:pt idx="1">
                  <c:v>84</c:v>
                </c:pt>
                <c:pt idx="2">
                  <c:v>28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[1]Sheet2!$C$82:$C$85</c15:f>
                <c15:dlblRangeCache>
                  <c:ptCount val="4"/>
                  <c:pt idx="0">
                    <c:v>64.95%</c:v>
                  </c:pt>
                  <c:pt idx="1">
                    <c:v>25.38%</c:v>
                  </c:pt>
                  <c:pt idx="2">
                    <c:v>8.46%</c:v>
                  </c:pt>
                  <c:pt idx="3">
                    <c:v>1.21%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C62A-41C8-95C7-458348D8257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62A-41C8-95C7-458348D825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62A-41C8-95C7-458348D825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C62A-41C8-95C7-458348D825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C62A-41C8-95C7-458348D82570}"/>
              </c:ext>
            </c:extLst>
          </c:dPt>
          <c:cat>
            <c:strRef>
              <c:f>[1]Sheet2!$A$82:$A$85</c:f>
              <c:strCache>
                <c:ptCount val="4"/>
                <c:pt idx="0">
                  <c:v>违反1项</c:v>
                </c:pt>
                <c:pt idx="1">
                  <c:v>违反2项</c:v>
                </c:pt>
                <c:pt idx="2">
                  <c:v>违反3项</c:v>
                </c:pt>
                <c:pt idx="3">
                  <c:v>违反4项</c:v>
                </c:pt>
              </c:strCache>
            </c:strRef>
          </c:cat>
          <c:val>
            <c:numRef>
              <c:f>[1]Sheet2!$C$82:$C$85</c:f>
              <c:numCache>
                <c:formatCode>General</c:formatCode>
                <c:ptCount val="4"/>
                <c:pt idx="0">
                  <c:v>0.64954682779456197</c:v>
                </c:pt>
                <c:pt idx="1">
                  <c:v>0.25377643504531722</c:v>
                </c:pt>
                <c:pt idx="2">
                  <c:v>8.4592145015105744E-2</c:v>
                </c:pt>
                <c:pt idx="3">
                  <c:v>1.2084592145015106E-2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62A-41C8-95C7-458348D8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</xdr:colOff>
      <xdr:row>22</xdr:row>
      <xdr:rowOff>14287</xdr:rowOff>
    </xdr:from>
    <xdr:to>
      <xdr:col>12</xdr:col>
      <xdr:colOff>476250</xdr:colOff>
      <xdr:row>40</xdr:row>
      <xdr:rowOff>19050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5A68A74A-94E3-4077-BD3B-B05602F25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</xdr:colOff>
      <xdr:row>1</xdr:row>
      <xdr:rowOff>123825</xdr:rowOff>
    </xdr:from>
    <xdr:to>
      <xdr:col>12</xdr:col>
      <xdr:colOff>647700</xdr:colOff>
      <xdr:row>19</xdr:row>
      <xdr:rowOff>42862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xmlns="" id="{8F8CDEC2-9511-45D7-824F-99CD03969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271462</xdr:colOff>
      <xdr:row>61</xdr:row>
      <xdr:rowOff>14287</xdr:rowOff>
    </xdr:from>
    <xdr:to>
      <xdr:col>12</xdr:col>
      <xdr:colOff>609600</xdr:colOff>
      <xdr:row>77</xdr:row>
      <xdr:rowOff>95250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xmlns="" id="{1F1498E2-D7A3-4116-9534-B9B7AD0AA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109537</xdr:colOff>
      <xdr:row>4</xdr:row>
      <xdr:rowOff>14287</xdr:rowOff>
    </xdr:from>
    <xdr:to>
      <xdr:col>11</xdr:col>
      <xdr:colOff>566737</xdr:colOff>
      <xdr:row>19</xdr:row>
      <xdr:rowOff>42862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xmlns="" id="{7CF6C450-4E36-4A11-A9C4-D1ED821A5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147637</xdr:colOff>
      <xdr:row>45</xdr:row>
      <xdr:rowOff>90487</xdr:rowOff>
    </xdr:from>
    <xdr:to>
      <xdr:col>11</xdr:col>
      <xdr:colOff>604837</xdr:colOff>
      <xdr:row>60</xdr:row>
      <xdr:rowOff>119062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xmlns="" id="{4AA1A77A-3BF0-4BB9-AF67-5BE38A012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109537</xdr:colOff>
      <xdr:row>83</xdr:row>
      <xdr:rowOff>14287</xdr:rowOff>
    </xdr:from>
    <xdr:to>
      <xdr:col>11</xdr:col>
      <xdr:colOff>566737</xdr:colOff>
      <xdr:row>98</xdr:row>
      <xdr:rowOff>42862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xmlns="" id="{1C1DAE04-93BE-49CD-A8AA-22016CAA5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453;&#27927;&#38065;&#36164;&#26009;/&#21453;&#27927;&#38065;&#22788;&#32602;&#26696;&#203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/>
      <sheetData sheetId="2">
        <row r="1">
          <cell r="B1" t="str">
            <v>数量</v>
          </cell>
          <cell r="C1" t="str">
            <v>占比</v>
          </cell>
        </row>
        <row r="2">
          <cell r="A2" t="str">
            <v>银行</v>
          </cell>
          <cell r="B2">
            <v>256</v>
          </cell>
          <cell r="C2">
            <v>0.61835748792270528</v>
          </cell>
        </row>
        <row r="3">
          <cell r="A3" t="str">
            <v>保险公司</v>
          </cell>
          <cell r="B3">
            <v>85</v>
          </cell>
          <cell r="C3">
            <v>0.20531400966183574</v>
          </cell>
        </row>
        <row r="4">
          <cell r="A4" t="str">
            <v>信用合作社</v>
          </cell>
          <cell r="B4">
            <v>31</v>
          </cell>
          <cell r="C4">
            <v>7.4879227053140096E-2</v>
          </cell>
        </row>
        <row r="5">
          <cell r="A5" t="str">
            <v>证券公司</v>
          </cell>
          <cell r="B5">
            <v>23</v>
          </cell>
          <cell r="C5">
            <v>5.5555555555555552E-2</v>
          </cell>
        </row>
        <row r="6">
          <cell r="A6" t="str">
            <v>支付公司</v>
          </cell>
          <cell r="B6">
            <v>7</v>
          </cell>
          <cell r="C6">
            <v>1.6908212560386472E-2</v>
          </cell>
        </row>
        <row r="7">
          <cell r="A7" t="str">
            <v>期货公司</v>
          </cell>
          <cell r="B7">
            <v>4</v>
          </cell>
          <cell r="C7">
            <v>9.6618357487922701E-3</v>
          </cell>
        </row>
        <row r="8">
          <cell r="A8" t="str">
            <v>金融公司</v>
          </cell>
          <cell r="B8">
            <v>2</v>
          </cell>
          <cell r="C8">
            <v>4.830917874396135E-3</v>
          </cell>
        </row>
        <row r="9">
          <cell r="A9" t="str">
            <v>财务公司</v>
          </cell>
          <cell r="B9">
            <v>2</v>
          </cell>
          <cell r="C9">
            <v>4.830917874396135E-3</v>
          </cell>
        </row>
        <row r="10">
          <cell r="A10" t="str">
            <v>信托公司</v>
          </cell>
          <cell r="B10">
            <v>1</v>
          </cell>
          <cell r="C10">
            <v>2.4154589371980675E-3</v>
          </cell>
        </row>
        <row r="11">
          <cell r="A11" t="str">
            <v>其它公司</v>
          </cell>
          <cell r="B11">
            <v>3</v>
          </cell>
          <cell r="C11">
            <v>7.246376811594203E-3</v>
          </cell>
        </row>
        <row r="12">
          <cell r="A12" t="str">
            <v>合计</v>
          </cell>
          <cell r="B12">
            <v>414</v>
          </cell>
          <cell r="C12">
            <v>1</v>
          </cell>
        </row>
        <row r="22">
          <cell r="B22" t="str">
            <v>数量</v>
          </cell>
          <cell r="C22" t="str">
            <v>占比</v>
          </cell>
        </row>
        <row r="23">
          <cell r="A23" t="str">
            <v>全国性股份制银行</v>
          </cell>
          <cell r="B23">
            <v>65</v>
          </cell>
          <cell r="C23">
            <v>0.28888888888888886</v>
          </cell>
        </row>
        <row r="24">
          <cell r="A24" t="str">
            <v>农村商业银行</v>
          </cell>
          <cell r="B24">
            <v>54</v>
          </cell>
          <cell r="C24">
            <v>0.24</v>
          </cell>
        </row>
        <row r="25">
          <cell r="A25" t="str">
            <v>五大行</v>
          </cell>
          <cell r="B25">
            <v>46</v>
          </cell>
          <cell r="C25">
            <v>0.20444444444444446</v>
          </cell>
        </row>
        <row r="26">
          <cell r="A26" t="str">
            <v>中国邮政储蓄银行</v>
          </cell>
          <cell r="B26">
            <v>20</v>
          </cell>
          <cell r="C26">
            <v>8.8888888888888892E-2</v>
          </cell>
        </row>
        <row r="27">
          <cell r="A27" t="str">
            <v>村镇银行</v>
          </cell>
          <cell r="B27">
            <v>18</v>
          </cell>
          <cell r="C27">
            <v>0.08</v>
          </cell>
        </row>
        <row r="28">
          <cell r="A28" t="str">
            <v>城市商业银行</v>
          </cell>
          <cell r="B28">
            <v>47</v>
          </cell>
          <cell r="C28">
            <v>0.2088888888888889</v>
          </cell>
        </row>
        <row r="29">
          <cell r="A29" t="str">
            <v>外资银行</v>
          </cell>
          <cell r="B29">
            <v>3</v>
          </cell>
          <cell r="C29">
            <v>1.3333333333333334E-2</v>
          </cell>
        </row>
        <row r="30">
          <cell r="A30" t="str">
            <v>政策性银行</v>
          </cell>
          <cell r="B30">
            <v>3</v>
          </cell>
          <cell r="C30">
            <v>1.3333333333333334E-2</v>
          </cell>
        </row>
        <row r="41">
          <cell r="B41" t="str">
            <v>数量</v>
          </cell>
          <cell r="C41" t="str">
            <v>占比</v>
          </cell>
        </row>
        <row r="42">
          <cell r="A42" t="str">
            <v>人寿保险</v>
          </cell>
          <cell r="B42">
            <v>59</v>
          </cell>
          <cell r="C42">
            <v>0.69411764705882351</v>
          </cell>
        </row>
        <row r="43">
          <cell r="A43" t="str">
            <v>财产保险</v>
          </cell>
          <cell r="B43">
            <v>23</v>
          </cell>
          <cell r="C43">
            <v>0.27058823529411763</v>
          </cell>
        </row>
        <row r="44">
          <cell r="A44" t="str">
            <v>其它</v>
          </cell>
          <cell r="B44">
            <v>3</v>
          </cell>
          <cell r="C44">
            <v>3.5294117647058823E-2</v>
          </cell>
        </row>
        <row r="61">
          <cell r="A61" t="str">
            <v>未按照规定履行客户身份识别义务的</v>
          </cell>
          <cell r="B61">
            <v>295</v>
          </cell>
          <cell r="C61">
            <v>0.58648111332007957</v>
          </cell>
        </row>
        <row r="62">
          <cell r="A62" t="str">
            <v>未按照规定保存客户身份资料和交易记录的</v>
          </cell>
          <cell r="B62">
            <v>48</v>
          </cell>
          <cell r="C62">
            <v>9.5427435387673953E-2</v>
          </cell>
        </row>
        <row r="63">
          <cell r="A63" t="str">
            <v>未按照规定报送大额交易报告或者可疑交易报告的</v>
          </cell>
          <cell r="B63">
            <v>66</v>
          </cell>
          <cell r="C63">
            <v>0.1312127236580517</v>
          </cell>
        </row>
        <row r="64">
          <cell r="A64" t="str">
            <v>与身份不明的客户进行交易或者为客户开立匿名账户、假名账户的</v>
          </cell>
          <cell r="B64">
            <v>7</v>
          </cell>
          <cell r="C64">
            <v>1.3916500994035786E-2</v>
          </cell>
        </row>
        <row r="65">
          <cell r="A65" t="str">
            <v>违反保密规定，泄露有关信息的</v>
          </cell>
          <cell r="B65">
            <v>3</v>
          </cell>
          <cell r="C65">
            <v>5.9642147117296221E-3</v>
          </cell>
        </row>
        <row r="66">
          <cell r="A66" t="str">
            <v>拒绝、阻碍反洗钱检查、调查的</v>
          </cell>
          <cell r="B66">
            <v>1</v>
          </cell>
          <cell r="C66">
            <v>1.9880715705765406E-3</v>
          </cell>
        </row>
        <row r="67">
          <cell r="A67" t="str">
            <v>未列明具体原因</v>
          </cell>
          <cell r="B67">
            <v>83</v>
          </cell>
          <cell r="C67">
            <v>0.16500994035785288</v>
          </cell>
        </row>
        <row r="82">
          <cell r="A82" t="str">
            <v>违反1项</v>
          </cell>
          <cell r="B82">
            <v>215</v>
          </cell>
          <cell r="C82">
            <v>0.64954682779456197</v>
          </cell>
        </row>
        <row r="83">
          <cell r="A83" t="str">
            <v>违反2项</v>
          </cell>
          <cell r="B83">
            <v>84</v>
          </cell>
          <cell r="C83">
            <v>0.25377643504531722</v>
          </cell>
        </row>
        <row r="84">
          <cell r="A84" t="str">
            <v>违反3项</v>
          </cell>
          <cell r="B84">
            <v>28</v>
          </cell>
          <cell r="C84">
            <v>8.4592145015105744E-2</v>
          </cell>
        </row>
        <row r="85">
          <cell r="A85" t="str">
            <v>违反4项</v>
          </cell>
          <cell r="B85">
            <v>4</v>
          </cell>
          <cell r="C85">
            <v>1.2084592145015106E-2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workbookViewId="0">
      <selection activeCell="O14" sqref="O14"/>
    </sheetView>
  </sheetViews>
  <sheetFormatPr defaultRowHeight="14.25" x14ac:dyDescent="0.2"/>
  <cols>
    <col min="1" max="1" width="14.75" customWidth="1"/>
  </cols>
  <sheetData>
    <row r="1" spans="1:15" ht="29.25" customHeight="1" x14ac:dyDescent="0.2">
      <c r="A1" s="8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5" x14ac:dyDescent="0.2">
      <c r="A2" s="1" t="s">
        <v>0</v>
      </c>
      <c r="B2" s="1" t="s">
        <v>1</v>
      </c>
      <c r="C2" s="1" t="s">
        <v>2</v>
      </c>
      <c r="F2" s="2"/>
    </row>
    <row r="3" spans="1:15" x14ac:dyDescent="0.2">
      <c r="A3" s="1" t="s">
        <v>3</v>
      </c>
      <c r="B3" s="1">
        <v>256</v>
      </c>
      <c r="C3" s="3">
        <f>B3/B13</f>
        <v>0.61835748792270528</v>
      </c>
    </row>
    <row r="4" spans="1:15" x14ac:dyDescent="0.2">
      <c r="A4" s="1" t="s">
        <v>4</v>
      </c>
      <c r="B4" s="1">
        <v>85</v>
      </c>
      <c r="C4" s="3">
        <f>B4/B13</f>
        <v>0.20531400966183574</v>
      </c>
    </row>
    <row r="5" spans="1:15" x14ac:dyDescent="0.2">
      <c r="A5" s="1" t="s">
        <v>5</v>
      </c>
      <c r="B5" s="1">
        <v>31</v>
      </c>
      <c r="C5" s="3">
        <f>B5/B13</f>
        <v>7.4879227053140096E-2</v>
      </c>
    </row>
    <row r="6" spans="1:15" x14ac:dyDescent="0.2">
      <c r="A6" s="1" t="s">
        <v>6</v>
      </c>
      <c r="B6" s="1">
        <v>23</v>
      </c>
      <c r="C6" s="3">
        <f>B6/B13</f>
        <v>5.5555555555555552E-2</v>
      </c>
    </row>
    <row r="7" spans="1:15" x14ac:dyDescent="0.2">
      <c r="A7" s="1" t="s">
        <v>7</v>
      </c>
      <c r="B7" s="1">
        <v>7</v>
      </c>
      <c r="C7" s="3">
        <f>B7/B13</f>
        <v>1.6908212560386472E-2</v>
      </c>
    </row>
    <row r="8" spans="1:15" x14ac:dyDescent="0.2">
      <c r="A8" s="1" t="s">
        <v>8</v>
      </c>
      <c r="B8" s="1">
        <v>4</v>
      </c>
      <c r="C8" s="3">
        <f>B8/B13</f>
        <v>9.6618357487922701E-3</v>
      </c>
    </row>
    <row r="9" spans="1:15" x14ac:dyDescent="0.2">
      <c r="A9" s="1" t="s">
        <v>9</v>
      </c>
      <c r="B9" s="1">
        <v>2</v>
      </c>
      <c r="C9" s="3">
        <f>B9/B13</f>
        <v>4.830917874396135E-3</v>
      </c>
      <c r="O9" t="s">
        <v>10</v>
      </c>
    </row>
    <row r="10" spans="1:15" x14ac:dyDescent="0.2">
      <c r="A10" s="1" t="s">
        <v>11</v>
      </c>
      <c r="B10" s="1">
        <v>2</v>
      </c>
      <c r="C10" s="3">
        <f>B10/B13</f>
        <v>4.830917874396135E-3</v>
      </c>
    </row>
    <row r="11" spans="1:15" x14ac:dyDescent="0.2">
      <c r="A11" s="1" t="s">
        <v>12</v>
      </c>
      <c r="B11" s="1">
        <v>1</v>
      </c>
      <c r="C11" s="3">
        <f>B11/B13</f>
        <v>2.4154589371980675E-3</v>
      </c>
    </row>
    <row r="12" spans="1:15" x14ac:dyDescent="0.2">
      <c r="A12" s="1" t="s">
        <v>13</v>
      </c>
      <c r="B12" s="1">
        <v>3</v>
      </c>
      <c r="C12" s="3">
        <f>B12/B13</f>
        <v>7.246376811594203E-3</v>
      </c>
    </row>
    <row r="13" spans="1:15" x14ac:dyDescent="0.2">
      <c r="A13" s="1" t="s">
        <v>14</v>
      </c>
      <c r="B13" s="1">
        <f>SUM(B3:B12)</f>
        <v>414</v>
      </c>
      <c r="C13" s="3">
        <f>SUM(C3:C12)</f>
        <v>1</v>
      </c>
    </row>
    <row r="23" spans="1:17" x14ac:dyDescent="0.2">
      <c r="A23" s="1" t="s">
        <v>15</v>
      </c>
      <c r="B23" s="1" t="s">
        <v>1</v>
      </c>
      <c r="C23" s="1" t="s">
        <v>2</v>
      </c>
    </row>
    <row r="24" spans="1:17" ht="28.5" x14ac:dyDescent="0.2">
      <c r="A24" s="4" t="s">
        <v>16</v>
      </c>
      <c r="B24" s="1">
        <v>65</v>
      </c>
      <c r="C24" s="3">
        <f>B24/225</f>
        <v>0.28888888888888886</v>
      </c>
    </row>
    <row r="25" spans="1:17" x14ac:dyDescent="0.2">
      <c r="A25" s="1" t="s">
        <v>17</v>
      </c>
      <c r="B25" s="1">
        <v>54</v>
      </c>
      <c r="C25" s="3">
        <f t="shared" ref="C25:C31" si="0">B25/225</f>
        <v>0.24</v>
      </c>
      <c r="P25" t="s">
        <v>18</v>
      </c>
      <c r="Q25">
        <v>10</v>
      </c>
    </row>
    <row r="26" spans="1:17" x14ac:dyDescent="0.2">
      <c r="A26" s="1" t="s">
        <v>19</v>
      </c>
      <c r="B26" s="1">
        <v>46</v>
      </c>
      <c r="C26" s="3">
        <f t="shared" si="0"/>
        <v>0.20444444444444446</v>
      </c>
      <c r="P26" t="s">
        <v>20</v>
      </c>
      <c r="Q26">
        <v>14</v>
      </c>
    </row>
    <row r="27" spans="1:17" x14ac:dyDescent="0.2">
      <c r="A27" s="1" t="s">
        <v>21</v>
      </c>
      <c r="B27" s="1">
        <v>20</v>
      </c>
      <c r="C27" s="3">
        <f t="shared" si="0"/>
        <v>8.8888888888888892E-2</v>
      </c>
      <c r="P27" t="s">
        <v>22</v>
      </c>
      <c r="Q27">
        <v>12</v>
      </c>
    </row>
    <row r="28" spans="1:17" x14ac:dyDescent="0.2">
      <c r="A28" s="1" t="s">
        <v>23</v>
      </c>
      <c r="B28" s="1">
        <v>18</v>
      </c>
      <c r="C28" s="3">
        <f t="shared" si="0"/>
        <v>0.08</v>
      </c>
      <c r="P28" t="s">
        <v>24</v>
      </c>
      <c r="Q28">
        <v>6</v>
      </c>
    </row>
    <row r="29" spans="1:17" x14ac:dyDescent="0.2">
      <c r="A29" s="1" t="s">
        <v>25</v>
      </c>
      <c r="B29" s="1">
        <v>47</v>
      </c>
      <c r="C29" s="3">
        <f t="shared" si="0"/>
        <v>0.2088888888888889</v>
      </c>
      <c r="P29" t="s">
        <v>26</v>
      </c>
      <c r="Q29">
        <v>4</v>
      </c>
    </row>
    <row r="30" spans="1:17" x14ac:dyDescent="0.2">
      <c r="A30" s="1" t="s">
        <v>27</v>
      </c>
      <c r="B30" s="1">
        <v>3</v>
      </c>
      <c r="C30" s="3">
        <f t="shared" si="0"/>
        <v>1.3333333333333334E-2</v>
      </c>
    </row>
    <row r="31" spans="1:17" x14ac:dyDescent="0.2">
      <c r="A31" s="1" t="s">
        <v>28</v>
      </c>
      <c r="B31" s="1">
        <v>3</v>
      </c>
      <c r="C31" s="3">
        <f t="shared" si="0"/>
        <v>1.3333333333333334E-2</v>
      </c>
      <c r="Q31">
        <f>SUM(Q25:Q29)</f>
        <v>46</v>
      </c>
    </row>
    <row r="32" spans="1:17" x14ac:dyDescent="0.2">
      <c r="A32" s="1" t="s">
        <v>14</v>
      </c>
      <c r="B32" s="5">
        <f>SUM(B24:B31)</f>
        <v>256</v>
      </c>
      <c r="C32" s="3">
        <f>B32/B32</f>
        <v>1</v>
      </c>
      <c r="P32" t="s">
        <v>29</v>
      </c>
      <c r="Q32">
        <v>20</v>
      </c>
    </row>
    <row r="33" spans="1:17" x14ac:dyDescent="0.2">
      <c r="P33" t="s">
        <v>30</v>
      </c>
      <c r="Q33">
        <v>53</v>
      </c>
    </row>
    <row r="34" spans="1:17" x14ac:dyDescent="0.2">
      <c r="P34" t="s">
        <v>23</v>
      </c>
      <c r="Q34">
        <v>18</v>
      </c>
    </row>
    <row r="36" spans="1:17" x14ac:dyDescent="0.2">
      <c r="P36" t="s">
        <v>31</v>
      </c>
      <c r="Q36">
        <v>9</v>
      </c>
    </row>
    <row r="37" spans="1:17" x14ac:dyDescent="0.2">
      <c r="P37" t="s">
        <v>32</v>
      </c>
      <c r="Q37">
        <v>7</v>
      </c>
    </row>
    <row r="38" spans="1:17" x14ac:dyDescent="0.2">
      <c r="P38" t="s">
        <v>33</v>
      </c>
      <c r="Q38">
        <v>5</v>
      </c>
    </row>
    <row r="39" spans="1:17" x14ac:dyDescent="0.2">
      <c r="P39" t="s">
        <v>34</v>
      </c>
      <c r="Q39">
        <v>6</v>
      </c>
    </row>
    <row r="40" spans="1:17" x14ac:dyDescent="0.2">
      <c r="P40" t="s">
        <v>35</v>
      </c>
      <c r="Q40">
        <v>5</v>
      </c>
    </row>
    <row r="41" spans="1:17" x14ac:dyDescent="0.2">
      <c r="P41" t="s">
        <v>36</v>
      </c>
      <c r="Q41">
        <v>7</v>
      </c>
    </row>
    <row r="42" spans="1:17" x14ac:dyDescent="0.2">
      <c r="A42" s="5" t="s">
        <v>15</v>
      </c>
      <c r="B42" s="5" t="s">
        <v>1</v>
      </c>
      <c r="C42" s="5" t="s">
        <v>2</v>
      </c>
      <c r="P42" t="s">
        <v>37</v>
      </c>
      <c r="Q42">
        <v>3</v>
      </c>
    </row>
    <row r="43" spans="1:17" x14ac:dyDescent="0.2">
      <c r="A43" s="5" t="s">
        <v>38</v>
      </c>
      <c r="B43" s="5">
        <v>59</v>
      </c>
      <c r="C43" s="6">
        <f>B43/85</f>
        <v>0.69411764705882351</v>
      </c>
      <c r="P43" t="s">
        <v>39</v>
      </c>
      <c r="Q43">
        <v>6</v>
      </c>
    </row>
    <row r="44" spans="1:17" x14ac:dyDescent="0.2">
      <c r="A44" s="5" t="s">
        <v>40</v>
      </c>
      <c r="B44" s="5">
        <v>23</v>
      </c>
      <c r="C44" s="6">
        <f t="shared" ref="C44:C46" si="1">B44/85</f>
        <v>0.27058823529411763</v>
      </c>
      <c r="P44" t="s">
        <v>41</v>
      </c>
      <c r="Q44">
        <v>3</v>
      </c>
    </row>
    <row r="45" spans="1:17" x14ac:dyDescent="0.2">
      <c r="A45" s="5" t="s">
        <v>42</v>
      </c>
      <c r="B45" s="5">
        <v>3</v>
      </c>
      <c r="C45" s="6">
        <f t="shared" si="1"/>
        <v>3.5294117647058823E-2</v>
      </c>
      <c r="P45" t="s">
        <v>43</v>
      </c>
      <c r="Q45">
        <v>5</v>
      </c>
    </row>
    <row r="46" spans="1:17" x14ac:dyDescent="0.2">
      <c r="A46" s="5"/>
      <c r="B46" s="5">
        <f>SUM(B43:B45)</f>
        <v>85</v>
      </c>
      <c r="C46" s="6">
        <f t="shared" si="1"/>
        <v>1</v>
      </c>
      <c r="P46" t="s">
        <v>44</v>
      </c>
      <c r="Q46">
        <v>1</v>
      </c>
    </row>
    <row r="47" spans="1:17" x14ac:dyDescent="0.2">
      <c r="P47" t="s">
        <v>45</v>
      </c>
      <c r="Q47">
        <v>8</v>
      </c>
    </row>
    <row r="48" spans="1:17" x14ac:dyDescent="0.2">
      <c r="Q48">
        <f>SUM(Q36:Q47)</f>
        <v>65</v>
      </c>
    </row>
    <row r="54" spans="1:14" x14ac:dyDescent="0.2">
      <c r="N54" s="2" t="s">
        <v>46</v>
      </c>
    </row>
    <row r="61" spans="1:14" x14ac:dyDescent="0.2">
      <c r="A61" s="5"/>
      <c r="B61" s="5" t="s">
        <v>1</v>
      </c>
      <c r="C61" s="5" t="s">
        <v>2</v>
      </c>
    </row>
    <row r="62" spans="1:14" ht="42.75" x14ac:dyDescent="0.2">
      <c r="A62" s="7" t="s">
        <v>47</v>
      </c>
      <c r="B62" s="5">
        <v>295</v>
      </c>
      <c r="C62" s="6">
        <f>B62/503</f>
        <v>0.58648111332007957</v>
      </c>
    </row>
    <row r="63" spans="1:14" ht="42.75" x14ac:dyDescent="0.2">
      <c r="A63" s="7" t="s">
        <v>48</v>
      </c>
      <c r="B63" s="5">
        <v>48</v>
      </c>
      <c r="C63" s="6">
        <f t="shared" ref="C63:C69" si="2">B63/503</f>
        <v>9.5427435387673953E-2</v>
      </c>
    </row>
    <row r="64" spans="1:14" ht="57" x14ac:dyDescent="0.2">
      <c r="A64" s="7" t="s">
        <v>49</v>
      </c>
      <c r="B64" s="5">
        <v>66</v>
      </c>
      <c r="C64" s="6">
        <f t="shared" si="2"/>
        <v>0.1312127236580517</v>
      </c>
    </row>
    <row r="65" spans="1:16" ht="71.25" x14ac:dyDescent="0.2">
      <c r="A65" s="7" t="s">
        <v>50</v>
      </c>
      <c r="B65" s="5">
        <v>7</v>
      </c>
      <c r="C65" s="6">
        <f t="shared" si="2"/>
        <v>1.3916500994035786E-2</v>
      </c>
      <c r="P65" t="s">
        <v>10</v>
      </c>
    </row>
    <row r="66" spans="1:16" ht="28.5" x14ac:dyDescent="0.2">
      <c r="A66" s="7" t="s">
        <v>51</v>
      </c>
      <c r="B66" s="5">
        <v>3</v>
      </c>
      <c r="C66" s="6">
        <f t="shared" si="2"/>
        <v>5.9642147117296221E-3</v>
      </c>
    </row>
    <row r="67" spans="1:16" ht="28.5" x14ac:dyDescent="0.2">
      <c r="A67" s="7" t="s">
        <v>52</v>
      </c>
      <c r="B67" s="5">
        <v>1</v>
      </c>
      <c r="C67" s="6">
        <f t="shared" si="2"/>
        <v>1.9880715705765406E-3</v>
      </c>
    </row>
    <row r="68" spans="1:16" x14ac:dyDescent="0.2">
      <c r="A68" s="7" t="s">
        <v>53</v>
      </c>
      <c r="B68" s="5">
        <v>83</v>
      </c>
      <c r="C68" s="6">
        <f t="shared" si="2"/>
        <v>0.16500994035785288</v>
      </c>
    </row>
    <row r="69" spans="1:16" x14ac:dyDescent="0.2">
      <c r="A69" s="7" t="s">
        <v>14</v>
      </c>
      <c r="B69" s="5">
        <f>SUM(B62:B68)</f>
        <v>503</v>
      </c>
      <c r="C69" s="6">
        <f t="shared" si="2"/>
        <v>1</v>
      </c>
    </row>
    <row r="82" spans="1:3" x14ac:dyDescent="0.2">
      <c r="A82" s="5"/>
      <c r="B82" s="5" t="s">
        <v>1</v>
      </c>
      <c r="C82" s="5" t="s">
        <v>2</v>
      </c>
    </row>
    <row r="83" spans="1:3" x14ac:dyDescent="0.2">
      <c r="A83" s="5" t="s">
        <v>54</v>
      </c>
      <c r="B83" s="5">
        <v>215</v>
      </c>
      <c r="C83" s="6">
        <f>B83/331</f>
        <v>0.64954682779456197</v>
      </c>
    </row>
    <row r="84" spans="1:3" x14ac:dyDescent="0.2">
      <c r="A84" s="5" t="s">
        <v>55</v>
      </c>
      <c r="B84" s="5">
        <v>84</v>
      </c>
      <c r="C84" s="6">
        <f t="shared" ref="C84:C87" si="3">B84/331</f>
        <v>0.25377643504531722</v>
      </c>
    </row>
    <row r="85" spans="1:3" x14ac:dyDescent="0.2">
      <c r="A85" s="5" t="s">
        <v>56</v>
      </c>
      <c r="B85" s="5">
        <v>28</v>
      </c>
      <c r="C85" s="6">
        <f t="shared" si="3"/>
        <v>8.4592145015105744E-2</v>
      </c>
    </row>
    <row r="86" spans="1:3" x14ac:dyDescent="0.2">
      <c r="A86" s="5" t="s">
        <v>57</v>
      </c>
      <c r="B86" s="5">
        <v>4</v>
      </c>
      <c r="C86" s="6">
        <f t="shared" si="3"/>
        <v>1.2084592145015106E-2</v>
      </c>
    </row>
    <row r="87" spans="1:3" x14ac:dyDescent="0.2">
      <c r="A87" s="5" t="s">
        <v>14</v>
      </c>
      <c r="B87" s="5">
        <f>SUM(B83:B86)</f>
        <v>331</v>
      </c>
      <c r="C87" s="6">
        <f t="shared" si="3"/>
        <v>1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CCAMLS</dc:creator>
  <cp:lastModifiedBy>admin</cp:lastModifiedBy>
  <dcterms:created xsi:type="dcterms:W3CDTF">2019-07-10T12:35:56Z</dcterms:created>
  <dcterms:modified xsi:type="dcterms:W3CDTF">2019-09-02T02:47:38Z</dcterms:modified>
</cp:coreProperties>
</file>